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40" windowWidth="19140" windowHeight="7090"/>
  </bookViews>
  <sheets>
    <sheet name="Summary" sheetId="1" r:id="rId1"/>
  </sheets>
  <calcPr calcId="145621"/>
</workbook>
</file>

<file path=xl/calcChain.xml><?xml version="1.0" encoding="utf-8"?>
<calcChain xmlns="http://schemas.openxmlformats.org/spreadsheetml/2006/main">
  <c r="I46" i="1" l="1"/>
  <c r="I45" i="1"/>
  <c r="G45" i="1"/>
  <c r="G46" i="1"/>
  <c r="D32" i="1"/>
  <c r="D16" i="1"/>
  <c r="D33" i="1"/>
  <c r="D34" i="1"/>
  <c r="D35" i="1"/>
  <c r="D15" i="1"/>
  <c r="G44" i="1" l="1"/>
  <c r="G47" i="1" s="1"/>
  <c r="F38" i="1"/>
  <c r="E38" i="1"/>
  <c r="D38" i="1"/>
  <c r="B38" i="1"/>
  <c r="B28" i="1"/>
  <c r="G21" i="1"/>
  <c r="G18" i="1"/>
  <c r="F17" i="1"/>
  <c r="E17" i="1"/>
  <c r="G14" i="1"/>
  <c r="B17" i="1"/>
  <c r="G12" i="1"/>
  <c r="G11" i="1"/>
  <c r="F10" i="1"/>
  <c r="E10" i="1"/>
  <c r="G10" i="1" s="1"/>
  <c r="D10" i="1"/>
  <c r="B10" i="1"/>
  <c r="G9" i="1"/>
  <c r="G8" i="1"/>
  <c r="B39" i="1" l="1"/>
  <c r="F19" i="1"/>
  <c r="F23" i="1" s="1"/>
  <c r="F39" i="1" s="1"/>
  <c r="G38" i="1"/>
  <c r="B19" i="1"/>
  <c r="G16" i="1"/>
  <c r="G13" i="1"/>
  <c r="E19" i="1"/>
  <c r="E23" i="1" s="1"/>
  <c r="E39" i="1" s="1"/>
  <c r="B23" i="1" l="1"/>
  <c r="D17" i="1"/>
  <c r="D19" i="1" l="1"/>
  <c r="G17" i="1"/>
  <c r="B29" i="1"/>
  <c r="D23" i="1" l="1"/>
  <c r="G19" i="1"/>
  <c r="D39" i="1" l="1"/>
  <c r="G23" i="1"/>
</calcChain>
</file>

<file path=xl/sharedStrings.xml><?xml version="1.0" encoding="utf-8"?>
<sst xmlns="http://schemas.openxmlformats.org/spreadsheetml/2006/main" count="49" uniqueCount="46">
  <si>
    <t>Hallgarth Residents Association</t>
  </si>
  <si>
    <t>23-24 Accounts - period to date</t>
  </si>
  <si>
    <t>Income &amp; Expenditure for period</t>
  </si>
  <si>
    <t>£</t>
  </si>
  <si>
    <t>General</t>
  </si>
  <si>
    <t>Kendal in Bloom</t>
  </si>
  <si>
    <t xml:space="preserve">Lottery Jubilee </t>
  </si>
  <si>
    <t>Mar 22</t>
  </si>
  <si>
    <t>re June 22</t>
  </si>
  <si>
    <t>Grant Income</t>
  </si>
  <si>
    <t>Fund raising income</t>
  </si>
  <si>
    <t>TOTAL INCOME</t>
  </si>
  <si>
    <t>Expenditure</t>
  </si>
  <si>
    <t>Committee meetings</t>
  </si>
  <si>
    <t>Event costs</t>
  </si>
  <si>
    <t>Sundry</t>
  </si>
  <si>
    <t>Website &amp; Communications</t>
  </si>
  <si>
    <t>TOTAL EXPENDITURE</t>
  </si>
  <si>
    <t>Net income / (expenditure) in period</t>
  </si>
  <si>
    <t>Reserves Brought Forwards</t>
  </si>
  <si>
    <t>Reserves cfwd</t>
  </si>
  <si>
    <t>Representing</t>
  </si>
  <si>
    <t>Balance at bank</t>
  </si>
  <si>
    <t xml:space="preserve"> </t>
  </si>
  <si>
    <t>Transactions since last meeting</t>
  </si>
  <si>
    <t>Community Centre - hire</t>
  </si>
  <si>
    <t>Date</t>
  </si>
  <si>
    <t>Hours</t>
  </si>
  <si>
    <t>Details</t>
  </si>
  <si>
    <t>Rate</t>
  </si>
  <si>
    <t>Amount</t>
  </si>
  <si>
    <t>Meetings</t>
  </si>
  <si>
    <t>Events</t>
  </si>
  <si>
    <t>Residents Meeting</t>
  </si>
  <si>
    <t>No meeting held</t>
  </si>
  <si>
    <t>Total</t>
  </si>
  <si>
    <t>to pay</t>
  </si>
  <si>
    <t>Bank Balance at 16/6/24</t>
  </si>
  <si>
    <t>Bank Balance at 1/5/24</t>
  </si>
  <si>
    <t>1/5/24 to 23/9/24</t>
  </si>
  <si>
    <t>4/9/24 Leaflet printing</t>
  </si>
  <si>
    <t>15/7/24 Wordpress - website</t>
  </si>
  <si>
    <t>19/7/24 Domain</t>
  </si>
  <si>
    <t>18/6/24 Refreshments</t>
  </si>
  <si>
    <t>Will pay hall hire after Sept meeting</t>
  </si>
  <si>
    <t>General funds dwindling; unable to pay next years website etc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</si>
</sst>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8" formatCode="&quot;£&quot;#,##0.00;[Red]\-&quot;£&quot;#,##0.00"/>
    <numFmt numFmtId="44" formatCode="_-&quot;£&quot;* #,##0.00_-;\-&quot;£&quot;* #,##0.00_-;_-&quot;£&quot;* &quot;-&quot;??_-;_-@_-"/>
    <numFmt numFmtId="164" formatCode="#,##0.00;\(#,##0.00\);\ \-"/>
    <numFmt numFmtId="165" formatCode="&quot; £&quot;#,##0.00&quot; &quot;;&quot;-£&quot;#,##0.00&quot; &quot;;&quot; £-&quot;#&quot; &quot;;&quot; &quot;@&quot; &quot;"/>
    <numFmt numFmtId="166" formatCode="#,##0.0"/>
  </numFmts>
  <fonts count="15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0"/>
      <color rgb="FF000000"/>
      <name val="Calibri"/>
      <family val="2"/>
    </font>
    <font>
      <sz val="10"/>
      <color rgb="FFFFFFFF"/>
      <name val="Calibri"/>
      <family val="2"/>
    </font>
    <font>
      <sz val="10"/>
      <name val="Arial"/>
      <family val="2"/>
    </font>
    <font>
      <b/>
      <sz val="10"/>
      <color rgb="FFFFFFFF"/>
      <name val="Calibri"/>
      <family val="2"/>
    </font>
    <font>
      <sz val="11"/>
      <color rgb="FF000000"/>
      <name val="Calibri"/>
      <family val="2"/>
    </font>
    <font>
      <i/>
      <sz val="10"/>
      <color rgb="FF808080"/>
      <name val="Calibri"/>
      <family val="2"/>
    </font>
    <font>
      <b/>
      <sz val="24"/>
      <color rgb="FF000000"/>
      <name val="Calibri"/>
      <family val="2"/>
    </font>
    <font>
      <u/>
      <sz val="10"/>
      <color rgb="FF0000EE"/>
      <name val="Calibri"/>
      <family val="2"/>
    </font>
    <font>
      <b/>
      <i/>
      <u/>
      <sz val="10"/>
      <color rgb="FF000000"/>
      <name val="Calibri"/>
      <family val="2"/>
    </font>
    <font>
      <sz val="10"/>
      <color rgb="FFCC0000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CC0000"/>
        <bgColor rgb="FFCC0000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0" fontId="5" fillId="0" borderId="0" applyNumberFormat="0" applyBorder="0" applyProtection="0"/>
    <xf numFmtId="0" fontId="6" fillId="5" borderId="0" applyNumberFormat="0" applyBorder="0" applyProtection="0"/>
    <xf numFmtId="0" fontId="6" fillId="6" borderId="0" applyNumberFormat="0" applyBorder="0" applyProtection="0"/>
    <xf numFmtId="0" fontId="5" fillId="7" borderId="0" applyNumberFormat="0" applyBorder="0" applyProtection="0"/>
    <xf numFmtId="44" fontId="7" fillId="0" borderId="0" applyFont="0" applyFill="0" applyBorder="0" applyAlignment="0" applyProtection="0"/>
    <xf numFmtId="0" fontId="8" fillId="8" borderId="0" applyNumberFormat="0" applyBorder="0" applyProtection="0"/>
    <xf numFmtId="165" fontId="9" fillId="0" borderId="0" applyFont="0" applyBorder="0" applyProtection="0"/>
    <xf numFmtId="0" fontId="10" fillId="0" borderId="0" applyNumberFormat="0" applyBorder="0" applyProtection="0"/>
    <xf numFmtId="0" fontId="11" fillId="0" borderId="0" applyNumberFormat="0" applyBorder="0" applyProtection="0"/>
    <xf numFmtId="0" fontId="12" fillId="0" borderId="0" applyNumberFormat="0" applyBorder="0" applyProtection="0"/>
    <xf numFmtId="0" fontId="7" fillId="0" borderId="0"/>
    <xf numFmtId="0" fontId="13" fillId="0" borderId="0" applyNumberFormat="0" applyBorder="0" applyProtection="0"/>
    <xf numFmtId="0" fontId="9" fillId="0" borderId="0" applyNumberFormat="0" applyFont="0" applyBorder="0" applyProtection="0"/>
    <xf numFmtId="0" fontId="9" fillId="0" borderId="0" applyNumberFormat="0" applyFont="0" applyBorder="0" applyProtection="0"/>
    <xf numFmtId="0" fontId="14" fillId="0" borderId="0" applyNumberFormat="0" applyBorder="0" applyProtection="0"/>
  </cellStyleXfs>
  <cellXfs count="30">
    <xf numFmtId="0" fontId="0" fillId="0" borderId="0" xfId="0"/>
    <xf numFmtId="0" fontId="3" fillId="0" borderId="0" xfId="0" applyFont="1"/>
    <xf numFmtId="0" fontId="2" fillId="0" borderId="0" xfId="0" applyFont="1"/>
    <xf numFmtId="0" fontId="1" fillId="0" borderId="0" xfId="0" applyFont="1"/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164" fontId="2" fillId="2" borderId="0" xfId="0" applyNumberFormat="1" applyFont="1" applyFill="1" applyAlignment="1">
      <alignment horizontal="center" vertical="center" wrapText="1"/>
    </xf>
    <xf numFmtId="14" fontId="0" fillId="2" borderId="0" xfId="0" applyNumberFormat="1" applyFont="1" applyFill="1" applyAlignment="1">
      <alignment vertical="center"/>
    </xf>
    <xf numFmtId="14" fontId="0" fillId="0" borderId="0" xfId="0" applyNumberFormat="1" applyFont="1" applyAlignment="1"/>
    <xf numFmtId="14" fontId="0" fillId="2" borderId="0" xfId="0" applyNumberFormat="1" applyFont="1" applyFill="1" applyAlignment="1">
      <alignment vertical="center" wrapText="1"/>
    </xf>
    <xf numFmtId="14" fontId="0" fillId="2" borderId="0" xfId="0" quotePrefix="1" applyNumberFormat="1" applyFont="1" applyFill="1" applyAlignment="1">
      <alignment vertical="center" wrapText="1"/>
    </xf>
    <xf numFmtId="14" fontId="1" fillId="0" borderId="0" xfId="0" applyNumberFormat="1" applyFont="1" applyAlignment="1"/>
    <xf numFmtId="164" fontId="0" fillId="0" borderId="0" xfId="0" applyNumberFormat="1"/>
    <xf numFmtId="164" fontId="1" fillId="0" borderId="0" xfId="0" applyNumberFormat="1" applyFont="1"/>
    <xf numFmtId="164" fontId="2" fillId="0" borderId="1" xfId="0" applyNumberFormat="1" applyFont="1" applyBorder="1"/>
    <xf numFmtId="164" fontId="2" fillId="0" borderId="0" xfId="0" applyNumberFormat="1" applyFont="1"/>
    <xf numFmtId="0" fontId="0" fillId="0" borderId="0" xfId="0" applyFont="1"/>
    <xf numFmtId="164" fontId="0" fillId="0" borderId="0" xfId="0" applyNumberFormat="1" applyFont="1"/>
    <xf numFmtId="0" fontId="2" fillId="3" borderId="0" xfId="0" applyFont="1" applyFill="1"/>
    <xf numFmtId="164" fontId="2" fillId="3" borderId="0" xfId="0" applyNumberFormat="1" applyFont="1" applyFill="1"/>
    <xf numFmtId="0" fontId="2" fillId="2" borderId="0" xfId="0" applyFont="1" applyFill="1"/>
    <xf numFmtId="164" fontId="2" fillId="2" borderId="0" xfId="0" applyNumberFormat="1" applyFont="1" applyFill="1" applyAlignment="1">
      <alignment horizontal="center" vertical="center"/>
    </xf>
    <xf numFmtId="0" fontId="4" fillId="0" borderId="0" xfId="0" applyFont="1"/>
    <xf numFmtId="14" fontId="0" fillId="0" borderId="0" xfId="0" applyNumberFormat="1"/>
    <xf numFmtId="8" fontId="0" fillId="0" borderId="0" xfId="0" applyNumberFormat="1"/>
    <xf numFmtId="0" fontId="2" fillId="4" borderId="0" xfId="0" applyFont="1" applyFill="1"/>
    <xf numFmtId="8" fontId="2" fillId="4" borderId="0" xfId="0" applyNumberFormat="1" applyFont="1" applyFill="1"/>
    <xf numFmtId="0" fontId="0" fillId="4" borderId="0" xfId="0" applyFill="1"/>
    <xf numFmtId="166" fontId="0" fillId="0" borderId="0" xfId="0" applyNumberFormat="1"/>
    <xf numFmtId="0" fontId="0" fillId="3" borderId="0" xfId="0" applyFill="1"/>
  </cellXfs>
  <cellStyles count="16">
    <cellStyle name="Accent" xfId="1"/>
    <cellStyle name="Accent 1" xfId="2"/>
    <cellStyle name="Accent 2" xfId="3"/>
    <cellStyle name="Accent 3" xfId="4"/>
    <cellStyle name="Currency 2" xfId="5"/>
    <cellStyle name="Error" xfId="6"/>
    <cellStyle name="Excel Built-in Currency" xfId="7"/>
    <cellStyle name="Footnote" xfId="8"/>
    <cellStyle name="Heading" xfId="9"/>
    <cellStyle name="Hyperlink" xfId="10"/>
    <cellStyle name="Normal" xfId="0" builtinId="0"/>
    <cellStyle name="Normal 2" xfId="11"/>
    <cellStyle name="Result" xfId="12"/>
    <cellStyle name="Status" xfId="13"/>
    <cellStyle name="Text" xfId="14"/>
    <cellStyle name="Warning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51"/>
  <sheetViews>
    <sheetView tabSelected="1" zoomScale="90" zoomScaleNormal="90" workbookViewId="0">
      <pane ySplit="6" topLeftCell="A35" activePane="bottomLeft" state="frozen"/>
      <selection pane="bottomLeft" activeCell="A41" sqref="A41:XFD42"/>
    </sheetView>
  </sheetViews>
  <sheetFormatPr defaultRowHeight="14.5" x14ac:dyDescent="0.35"/>
  <cols>
    <col min="1" max="1" width="37.453125" customWidth="1"/>
    <col min="2" max="2" width="9.1796875" bestFit="1" customWidth="1"/>
    <col min="3" max="3" width="6.7265625" customWidth="1"/>
    <col min="4" max="4" width="12" customWidth="1"/>
    <col min="5" max="5" width="8.54296875" bestFit="1" customWidth="1"/>
    <col min="6" max="6" width="10.81640625" customWidth="1"/>
    <col min="7" max="7" width="8.7265625" style="3"/>
    <col min="10" max="10" width="13" customWidth="1"/>
  </cols>
  <sheetData>
    <row r="1" spans="1:7" s="2" customFormat="1" ht="18.5" x14ac:dyDescent="0.45">
      <c r="A1" s="1" t="s">
        <v>0</v>
      </c>
      <c r="G1" s="3"/>
    </row>
    <row r="2" spans="1:7" s="2" customFormat="1" ht="18.5" x14ac:dyDescent="0.45">
      <c r="A2" s="1" t="s">
        <v>1</v>
      </c>
      <c r="G2" s="3"/>
    </row>
    <row r="3" spans="1:7" s="2" customFormat="1" ht="18.5" x14ac:dyDescent="0.45">
      <c r="A3" s="1" t="s">
        <v>39</v>
      </c>
      <c r="G3" s="3"/>
    </row>
    <row r="5" spans="1:7" s="2" customFormat="1" ht="29" x14ac:dyDescent="0.35">
      <c r="A5" s="4" t="s">
        <v>2</v>
      </c>
      <c r="B5" s="5" t="s">
        <v>3</v>
      </c>
      <c r="D5" s="6" t="s">
        <v>4</v>
      </c>
      <c r="E5" s="6" t="s">
        <v>5</v>
      </c>
      <c r="F5" s="6" t="s">
        <v>6</v>
      </c>
      <c r="G5" s="3"/>
    </row>
    <row r="6" spans="1:7" s="8" customFormat="1" x14ac:dyDescent="0.35">
      <c r="A6" s="7"/>
      <c r="B6" s="7"/>
      <c r="D6" s="9"/>
      <c r="E6" s="10" t="s">
        <v>7</v>
      </c>
      <c r="F6" s="9" t="s">
        <v>8</v>
      </c>
      <c r="G6" s="11"/>
    </row>
    <row r="8" spans="1:7" x14ac:dyDescent="0.35">
      <c r="A8" t="s">
        <v>9</v>
      </c>
      <c r="B8" s="12">
        <v>0</v>
      </c>
      <c r="C8" s="12"/>
      <c r="D8" s="12">
        <v>0</v>
      </c>
      <c r="E8" s="12">
        <v>0</v>
      </c>
      <c r="F8" s="12">
        <v>0</v>
      </c>
      <c r="G8" s="13">
        <f t="shared" ref="G8:G14" si="0">+B8-SUM(D8:F8)</f>
        <v>0</v>
      </c>
    </row>
    <row r="9" spans="1:7" x14ac:dyDescent="0.35">
      <c r="A9" t="s">
        <v>10</v>
      </c>
      <c r="B9" s="12">
        <v>0</v>
      </c>
      <c r="C9" s="12"/>
      <c r="D9" s="12"/>
      <c r="E9" s="12"/>
      <c r="F9" s="12"/>
      <c r="G9" s="13">
        <f t="shared" si="0"/>
        <v>0</v>
      </c>
    </row>
    <row r="10" spans="1:7" s="2" customFormat="1" x14ac:dyDescent="0.35">
      <c r="A10" s="2" t="s">
        <v>11</v>
      </c>
      <c r="B10" s="14">
        <f>SUM(B8:B9)</f>
        <v>0</v>
      </c>
      <c r="C10" s="15"/>
      <c r="D10" s="14">
        <f>SUM(D8:D9)</f>
        <v>0</v>
      </c>
      <c r="E10" s="14">
        <f>SUM(E8:E9)</f>
        <v>0</v>
      </c>
      <c r="F10" s="14">
        <f>SUM(F8:F9)</f>
        <v>0</v>
      </c>
      <c r="G10" s="13">
        <f t="shared" si="0"/>
        <v>0</v>
      </c>
    </row>
    <row r="11" spans="1:7" x14ac:dyDescent="0.35">
      <c r="B11" s="12"/>
      <c r="C11" s="12"/>
      <c r="D11" s="12"/>
      <c r="E11" s="12"/>
      <c r="F11" s="12"/>
      <c r="G11" s="13">
        <f t="shared" si="0"/>
        <v>0</v>
      </c>
    </row>
    <row r="12" spans="1:7" s="2" customFormat="1" x14ac:dyDescent="0.35">
      <c r="A12" s="2" t="s">
        <v>12</v>
      </c>
      <c r="B12" s="15"/>
      <c r="C12" s="15"/>
      <c r="D12" s="15"/>
      <c r="E12" s="15"/>
      <c r="F12" s="15"/>
      <c r="G12" s="13">
        <f t="shared" si="0"/>
        <v>0</v>
      </c>
    </row>
    <row r="13" spans="1:7" x14ac:dyDescent="0.35">
      <c r="A13" t="s">
        <v>13</v>
      </c>
      <c r="B13" s="12">
        <v>6.4</v>
      </c>
      <c r="C13" s="12"/>
      <c r="D13" s="12">
        <v>6.4</v>
      </c>
      <c r="E13" s="12"/>
      <c r="F13" s="12"/>
      <c r="G13" s="13">
        <f t="shared" si="0"/>
        <v>0</v>
      </c>
    </row>
    <row r="14" spans="1:7" x14ac:dyDescent="0.35">
      <c r="A14" t="s">
        <v>14</v>
      </c>
      <c r="B14" s="12"/>
      <c r="C14" s="12"/>
      <c r="D14" s="12"/>
      <c r="E14" s="12"/>
      <c r="F14" s="12"/>
      <c r="G14" s="13">
        <f t="shared" si="0"/>
        <v>0</v>
      </c>
    </row>
    <row r="15" spans="1:7" x14ac:dyDescent="0.35">
      <c r="A15" t="s">
        <v>15</v>
      </c>
      <c r="B15" s="12">
        <v>42.8</v>
      </c>
      <c r="C15" s="12"/>
      <c r="D15" s="12">
        <f>+B15</f>
        <v>42.8</v>
      </c>
      <c r="E15" s="12"/>
      <c r="F15" s="12"/>
      <c r="G15" s="13"/>
    </row>
    <row r="16" spans="1:7" x14ac:dyDescent="0.35">
      <c r="A16" t="s">
        <v>16</v>
      </c>
      <c r="B16" s="12">
        <v>62.4</v>
      </c>
      <c r="C16" s="12"/>
      <c r="D16" s="12">
        <f>+B16</f>
        <v>62.4</v>
      </c>
      <c r="E16" s="12"/>
      <c r="F16" s="12"/>
      <c r="G16" s="13">
        <f>+B16-SUM(D16:F16)</f>
        <v>0</v>
      </c>
    </row>
    <row r="17" spans="1:7" s="2" customFormat="1" x14ac:dyDescent="0.35">
      <c r="A17" s="2" t="s">
        <v>17</v>
      </c>
      <c r="B17" s="14">
        <f>SUM(B13:B16)</f>
        <v>111.6</v>
      </c>
      <c r="C17" s="15"/>
      <c r="D17" s="14">
        <f>SUM(D13:D16)</f>
        <v>111.6</v>
      </c>
      <c r="E17" s="14">
        <f>SUM(E13:E16)</f>
        <v>0</v>
      </c>
      <c r="F17" s="14">
        <f>SUM(F13:F16)</f>
        <v>0</v>
      </c>
      <c r="G17" s="13">
        <f>+B17-SUM(D17:F17)</f>
        <v>0</v>
      </c>
    </row>
    <row r="18" spans="1:7" x14ac:dyDescent="0.35">
      <c r="B18" s="12"/>
      <c r="C18" s="12"/>
      <c r="D18" s="12"/>
      <c r="E18" s="12"/>
      <c r="F18" s="12"/>
      <c r="G18" s="13">
        <f>+B18-SUM(D18:F18)</f>
        <v>0</v>
      </c>
    </row>
    <row r="19" spans="1:7" s="2" customFormat="1" x14ac:dyDescent="0.35">
      <c r="A19" s="2" t="s">
        <v>18</v>
      </c>
      <c r="B19" s="15">
        <f>+B10-B17</f>
        <v>-111.6</v>
      </c>
      <c r="C19" s="15"/>
      <c r="D19" s="15">
        <f>+D10-D17</f>
        <v>-111.6</v>
      </c>
      <c r="E19" s="15">
        <f>+E10-E17</f>
        <v>0</v>
      </c>
      <c r="F19" s="15">
        <f>+F10-F17</f>
        <v>0</v>
      </c>
      <c r="G19" s="13">
        <f>+B19-SUM(D19:F19)</f>
        <v>0</v>
      </c>
    </row>
    <row r="20" spans="1:7" x14ac:dyDescent="0.35">
      <c r="B20" s="12"/>
      <c r="C20" s="12"/>
      <c r="D20" s="12"/>
      <c r="E20" s="12"/>
      <c r="F20" s="12"/>
      <c r="G20" s="13"/>
    </row>
    <row r="21" spans="1:7" s="16" customFormat="1" x14ac:dyDescent="0.35">
      <c r="A21" s="16" t="s">
        <v>19</v>
      </c>
      <c r="B21" s="17">
        <v>533.77</v>
      </c>
      <c r="C21" s="17"/>
      <c r="D21" s="17">
        <v>153.30000000000001</v>
      </c>
      <c r="E21" s="17">
        <v>115.87</v>
      </c>
      <c r="F21" s="17">
        <v>264.60000000000002</v>
      </c>
      <c r="G21" s="13">
        <f>+B21-SUM(D21:F21)</f>
        <v>0</v>
      </c>
    </row>
    <row r="22" spans="1:7" x14ac:dyDescent="0.35">
      <c r="A22" s="2"/>
      <c r="B22" s="12"/>
      <c r="C22" s="12"/>
      <c r="D22" s="12"/>
      <c r="E22" s="12"/>
      <c r="F22" s="12"/>
      <c r="G22" s="13"/>
    </row>
    <row r="23" spans="1:7" s="2" customFormat="1" x14ac:dyDescent="0.35">
      <c r="A23" s="18" t="s">
        <v>20</v>
      </c>
      <c r="B23" s="19">
        <f>SUM(B19:B22)</f>
        <v>422.16999999999996</v>
      </c>
      <c r="C23" s="19"/>
      <c r="D23" s="19">
        <f>SUM(D19:D22)</f>
        <v>41.700000000000017</v>
      </c>
      <c r="E23" s="19">
        <f>SUM(E19:E22)</f>
        <v>115.87</v>
      </c>
      <c r="F23" s="19">
        <f>SUM(F19:F22)</f>
        <v>264.60000000000002</v>
      </c>
      <c r="G23" s="13">
        <f>+B23-SUM(D23:F23)</f>
        <v>0</v>
      </c>
    </row>
    <row r="24" spans="1:7" x14ac:dyDescent="0.35">
      <c r="B24" s="12"/>
      <c r="C24" s="12"/>
      <c r="D24" s="12"/>
      <c r="E24" s="12"/>
      <c r="F24" s="12"/>
      <c r="G24" s="13"/>
    </row>
    <row r="25" spans="1:7" s="2" customFormat="1" x14ac:dyDescent="0.35">
      <c r="A25" s="20" t="s">
        <v>21</v>
      </c>
      <c r="B25" s="21" t="s">
        <v>3</v>
      </c>
      <c r="C25" s="15"/>
      <c r="D25" s="15"/>
      <c r="E25" s="15"/>
      <c r="F25" s="15"/>
      <c r="G25" s="13"/>
    </row>
    <row r="26" spans="1:7" x14ac:dyDescent="0.35">
      <c r="A26" t="s">
        <v>22</v>
      </c>
      <c r="B26" s="15">
        <v>422.17</v>
      </c>
      <c r="C26" s="12"/>
      <c r="D26" s="12"/>
      <c r="E26" s="12"/>
      <c r="F26" s="12"/>
      <c r="G26" s="13"/>
    </row>
    <row r="27" spans="1:7" x14ac:dyDescent="0.35">
      <c r="B27" s="12"/>
      <c r="C27" s="12"/>
      <c r="D27" s="12"/>
      <c r="E27" s="12"/>
      <c r="F27" s="12"/>
      <c r="G27" s="13"/>
    </row>
    <row r="28" spans="1:7" x14ac:dyDescent="0.35">
      <c r="B28" s="14">
        <f>SUM(B26:B27)</f>
        <v>422.17</v>
      </c>
      <c r="C28" s="12"/>
      <c r="D28" s="12" t="s">
        <v>23</v>
      </c>
      <c r="E28" s="12"/>
      <c r="F28" s="12"/>
      <c r="G28" s="13"/>
    </row>
    <row r="29" spans="1:7" x14ac:dyDescent="0.35">
      <c r="B29" s="13">
        <f>+B23-B28</f>
        <v>0</v>
      </c>
      <c r="C29" s="12"/>
      <c r="D29" s="12"/>
      <c r="E29" s="12"/>
      <c r="F29" s="12"/>
      <c r="G29" s="13"/>
    </row>
    <row r="30" spans="1:7" x14ac:dyDescent="0.35">
      <c r="A30" s="2" t="s">
        <v>24</v>
      </c>
      <c r="B30" s="12"/>
      <c r="C30" s="12"/>
      <c r="D30" s="12"/>
      <c r="E30" s="12"/>
      <c r="F30" s="12"/>
      <c r="G30" s="13"/>
    </row>
    <row r="31" spans="1:7" s="2" customFormat="1" x14ac:dyDescent="0.35">
      <c r="A31" s="2" t="s">
        <v>38</v>
      </c>
      <c r="B31" s="15">
        <v>533.77</v>
      </c>
      <c r="C31" s="15"/>
      <c r="D31" s="15">
        <v>153.30000000000001</v>
      </c>
      <c r="E31" s="15">
        <v>115.87</v>
      </c>
      <c r="F31" s="15">
        <v>264.60000000000002</v>
      </c>
      <c r="G31" s="22"/>
    </row>
    <row r="32" spans="1:7" s="16" customFormat="1" x14ac:dyDescent="0.35">
      <c r="A32" s="16" t="s">
        <v>43</v>
      </c>
      <c r="B32" s="17">
        <v>-6.4</v>
      </c>
      <c r="C32" s="17"/>
      <c r="D32" s="17">
        <f t="shared" ref="D32:D34" si="1">+B32</f>
        <v>-6.4</v>
      </c>
      <c r="E32" s="17"/>
      <c r="F32" s="17"/>
      <c r="G32" s="3"/>
    </row>
    <row r="33" spans="1:11" s="16" customFormat="1" x14ac:dyDescent="0.35">
      <c r="A33" s="16" t="s">
        <v>41</v>
      </c>
      <c r="B33" s="17">
        <v>-43.2</v>
      </c>
      <c r="C33" s="17"/>
      <c r="D33" s="17">
        <f t="shared" si="1"/>
        <v>-43.2</v>
      </c>
      <c r="E33" s="17"/>
      <c r="F33" s="17"/>
      <c r="G33" s="3"/>
    </row>
    <row r="34" spans="1:11" s="16" customFormat="1" x14ac:dyDescent="0.35">
      <c r="A34" s="16" t="s">
        <v>42</v>
      </c>
      <c r="B34" s="17">
        <v>-19.2</v>
      </c>
      <c r="C34" s="17"/>
      <c r="D34" s="17">
        <f t="shared" si="1"/>
        <v>-19.2</v>
      </c>
      <c r="E34" s="17"/>
      <c r="F34" s="17"/>
      <c r="G34" s="3"/>
    </row>
    <row r="35" spans="1:11" x14ac:dyDescent="0.35">
      <c r="A35" t="s">
        <v>40</v>
      </c>
      <c r="B35" s="12">
        <v>-42.8</v>
      </c>
      <c r="C35" s="12"/>
      <c r="D35" s="12">
        <f>+B35</f>
        <v>-42.8</v>
      </c>
      <c r="E35" s="12"/>
      <c r="F35" s="12"/>
    </row>
    <row r="36" spans="1:11" x14ac:dyDescent="0.35">
      <c r="B36" s="12"/>
      <c r="C36" s="12"/>
      <c r="D36" s="12"/>
      <c r="E36" s="12"/>
      <c r="F36" s="12"/>
    </row>
    <row r="37" spans="1:11" x14ac:dyDescent="0.35">
      <c r="B37" s="12"/>
      <c r="C37" s="12"/>
      <c r="D37" s="12"/>
      <c r="E37" s="12"/>
      <c r="F37" s="12"/>
    </row>
    <row r="38" spans="1:11" s="2" customFormat="1" x14ac:dyDescent="0.35">
      <c r="A38" s="18" t="s">
        <v>37</v>
      </c>
      <c r="B38" s="19">
        <f>SUM(B31:B37)</f>
        <v>422.17</v>
      </c>
      <c r="C38" s="19"/>
      <c r="D38" s="19">
        <f>SUM(D31:D37)</f>
        <v>41.7</v>
      </c>
      <c r="E38" s="19">
        <f>SUM(E31:E37)</f>
        <v>115.87</v>
      </c>
      <c r="F38" s="19">
        <f>SUM(F31:F37)</f>
        <v>264.60000000000002</v>
      </c>
      <c r="G38" s="13">
        <f>+B38-SUM(D38:F38)</f>
        <v>0</v>
      </c>
    </row>
    <row r="39" spans="1:11" x14ac:dyDescent="0.35">
      <c r="B39" s="28">
        <f>+B28-B38</f>
        <v>0</v>
      </c>
      <c r="D39" s="13">
        <f>+D23-D38</f>
        <v>0</v>
      </c>
      <c r="E39" s="13">
        <f>+E23-E38</f>
        <v>0</v>
      </c>
      <c r="F39" s="13">
        <f>+F23-F38</f>
        <v>0</v>
      </c>
    </row>
    <row r="42" spans="1:11" s="2" customFormat="1" x14ac:dyDescent="0.35">
      <c r="A42" s="2" t="s">
        <v>25</v>
      </c>
      <c r="G42" s="22"/>
    </row>
    <row r="43" spans="1:11" s="2" customFormat="1" x14ac:dyDescent="0.35">
      <c r="A43" s="2" t="s">
        <v>26</v>
      </c>
      <c r="C43" s="2" t="s">
        <v>27</v>
      </c>
      <c r="D43" s="2" t="s">
        <v>28</v>
      </c>
      <c r="F43" s="2" t="s">
        <v>29</v>
      </c>
      <c r="G43" s="2" t="s">
        <v>30</v>
      </c>
      <c r="I43" s="2" t="s">
        <v>31</v>
      </c>
      <c r="J43" s="2" t="s">
        <v>32</v>
      </c>
    </row>
    <row r="44" spans="1:11" x14ac:dyDescent="0.35">
      <c r="A44" s="23">
        <v>45392</v>
      </c>
      <c r="C44">
        <v>0</v>
      </c>
      <c r="D44" t="s">
        <v>33</v>
      </c>
      <c r="F44" s="24">
        <v>10</v>
      </c>
      <c r="G44" s="24">
        <f>+C44*F44</f>
        <v>0</v>
      </c>
      <c r="I44">
        <v>0</v>
      </c>
      <c r="K44" t="s">
        <v>34</v>
      </c>
    </row>
    <row r="45" spans="1:11" x14ac:dyDescent="0.35">
      <c r="A45" s="23">
        <v>45460</v>
      </c>
      <c r="C45">
        <v>1</v>
      </c>
      <c r="D45" t="s">
        <v>33</v>
      </c>
      <c r="F45" s="24">
        <v>10</v>
      </c>
      <c r="G45" s="24">
        <f t="shared" ref="G45:G46" si="2">+C45*F45</f>
        <v>10</v>
      </c>
      <c r="I45" s="24">
        <f>+G45</f>
        <v>10</v>
      </c>
    </row>
    <row r="46" spans="1:11" x14ac:dyDescent="0.35">
      <c r="A46" s="23">
        <v>45558</v>
      </c>
      <c r="C46" s="29"/>
      <c r="D46" t="s">
        <v>33</v>
      </c>
      <c r="F46" s="24">
        <v>10</v>
      </c>
      <c r="G46" s="24">
        <f t="shared" si="2"/>
        <v>0</v>
      </c>
      <c r="I46" s="24">
        <f>+G46</f>
        <v>0</v>
      </c>
    </row>
    <row r="47" spans="1:11" x14ac:dyDescent="0.35">
      <c r="A47" s="23"/>
      <c r="F47" s="25" t="s">
        <v>35</v>
      </c>
      <c r="G47" s="26">
        <f>SUM(G44:G46)</f>
        <v>10</v>
      </c>
      <c r="H47" s="27" t="s">
        <v>36</v>
      </c>
    </row>
    <row r="50" spans="1:1" x14ac:dyDescent="0.35">
      <c r="A50" t="s">
        <v>44</v>
      </c>
    </row>
    <row r="51" spans="1:1" x14ac:dyDescent="0.35">
      <c r="A51" t="s">
        <v>45</v>
      </c>
    </row>
  </sheetData>
  <pageMargins left="0.7" right="0.47" top="0.55000000000000004" bottom="0.75" header="0.3" footer="0.3"/>
  <pageSetup paperSize="9" scale="65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Summary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carol conyers</dc:creator>
  <cp:lastModifiedBy>carol conyers</cp:lastModifiedBy>
  <cp:lastPrinted>2024-09-23T06:37:11Z</cp:lastPrinted>
  <dcterms:created xsi:type="dcterms:W3CDTF">2024-04-08T07:04:47Z</dcterms:created>
  <dcterms:modified xsi:type="dcterms:W3CDTF">2024-09-23T06:37:17Z</dcterms:modified>
</cp:coreProperties>
</file>